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Segundo trimestre\Cuadros Excel Impresión (Valores)\"/>
    </mc:Choice>
  </mc:AlternateContent>
  <bookViews>
    <workbookView xWindow="0" yWindow="0" windowWidth="21600" windowHeight="9735"/>
  </bookViews>
  <sheets>
    <sheet name="Cuadro 6 IED" sheetId="16" r:id="rId1"/>
  </sheets>
  <definedNames>
    <definedName name="_xlnm.Print_Area" localSheetId="0">'Cuadro 6 IED'!$A$1:$R$41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16" l="1"/>
  <c r="I35" i="16"/>
  <c r="Q35" i="16" s="1"/>
  <c r="H35" i="16"/>
  <c r="C35" i="16"/>
  <c r="N34" i="16"/>
  <c r="N33" i="16" s="1"/>
  <c r="I34" i="16"/>
  <c r="Q34" i="16" s="1"/>
  <c r="H34" i="16"/>
  <c r="C34" i="16"/>
  <c r="C33" i="16" s="1"/>
  <c r="P33" i="16"/>
  <c r="O33" i="16"/>
  <c r="M33" i="16"/>
  <c r="L33" i="16"/>
  <c r="K33" i="16"/>
  <c r="J33" i="16"/>
  <c r="H33" i="16"/>
  <c r="G33" i="16"/>
  <c r="F33" i="16"/>
  <c r="E33" i="16"/>
  <c r="D33" i="16"/>
  <c r="N32" i="16"/>
  <c r="I32" i="16"/>
  <c r="Q32" i="16" s="1"/>
  <c r="H32" i="16"/>
  <c r="C32" i="16"/>
  <c r="N31" i="16"/>
  <c r="Q31" i="16" s="1"/>
  <c r="I31" i="16"/>
  <c r="H31" i="16"/>
  <c r="H30" i="16" s="1"/>
  <c r="H29" i="16" s="1"/>
  <c r="C31" i="16"/>
  <c r="C30" i="16" s="1"/>
  <c r="P30" i="16"/>
  <c r="O30" i="16"/>
  <c r="O29" i="16" s="1"/>
  <c r="M30" i="16"/>
  <c r="M29" i="16" s="1"/>
  <c r="L30" i="16"/>
  <c r="K30" i="16"/>
  <c r="K29" i="16" s="1"/>
  <c r="J30" i="16"/>
  <c r="J29" i="16" s="1"/>
  <c r="I30" i="16"/>
  <c r="G30" i="16"/>
  <c r="G29" i="16" s="1"/>
  <c r="F30" i="16"/>
  <c r="F29" i="16" s="1"/>
  <c r="E30" i="16"/>
  <c r="E29" i="16" s="1"/>
  <c r="D30" i="16"/>
  <c r="P29" i="16"/>
  <c r="L29" i="16"/>
  <c r="D29" i="16"/>
  <c r="N28" i="16"/>
  <c r="I28" i="16"/>
  <c r="Q28" i="16" s="1"/>
  <c r="H28" i="16"/>
  <c r="C28" i="16"/>
  <c r="N27" i="16"/>
  <c r="Q27" i="16" s="1"/>
  <c r="I27" i="16"/>
  <c r="H27" i="16"/>
  <c r="C27" i="16"/>
  <c r="C17" i="16" s="1"/>
  <c r="Q26" i="16"/>
  <c r="N26" i="16"/>
  <c r="I26" i="16"/>
  <c r="H26" i="16"/>
  <c r="C26" i="16"/>
  <c r="N25" i="16"/>
  <c r="N24" i="16" s="1"/>
  <c r="I25" i="16"/>
  <c r="Q25" i="16" s="1"/>
  <c r="H25" i="16"/>
  <c r="H24" i="16" s="1"/>
  <c r="C25" i="16"/>
  <c r="P24" i="16"/>
  <c r="O24" i="16"/>
  <c r="M24" i="16"/>
  <c r="L24" i="16"/>
  <c r="K24" i="16"/>
  <c r="J24" i="16"/>
  <c r="G24" i="16"/>
  <c r="F24" i="16"/>
  <c r="E24" i="16"/>
  <c r="D24" i="16"/>
  <c r="C24" i="16"/>
  <c r="N23" i="16"/>
  <c r="I23" i="16"/>
  <c r="Q23" i="16" s="1"/>
  <c r="H23" i="16"/>
  <c r="H18" i="16" s="1"/>
  <c r="C23" i="16"/>
  <c r="N22" i="16"/>
  <c r="N17" i="16" s="1"/>
  <c r="I22" i="16"/>
  <c r="I17" i="16" s="1"/>
  <c r="Q17" i="16" s="1"/>
  <c r="H22" i="16"/>
  <c r="C22" i="16"/>
  <c r="N21" i="16"/>
  <c r="N16" i="16" s="1"/>
  <c r="I21" i="16"/>
  <c r="H21" i="16"/>
  <c r="C21" i="16"/>
  <c r="Q20" i="16"/>
  <c r="N20" i="16"/>
  <c r="I20" i="16"/>
  <c r="I19" i="16" s="1"/>
  <c r="Q19" i="16" s="1"/>
  <c r="H20" i="16"/>
  <c r="H19" i="16" s="1"/>
  <c r="C20" i="16"/>
  <c r="C15" i="16" s="1"/>
  <c r="C14" i="16" s="1"/>
  <c r="P19" i="16"/>
  <c r="O19" i="16"/>
  <c r="N19" i="16"/>
  <c r="M19" i="16"/>
  <c r="L19" i="16"/>
  <c r="K19" i="16"/>
  <c r="J19" i="16"/>
  <c r="G19" i="16"/>
  <c r="F19" i="16"/>
  <c r="E19" i="16"/>
  <c r="D19" i="16"/>
  <c r="P18" i="16"/>
  <c r="O18" i="16"/>
  <c r="N18" i="16"/>
  <c r="M18" i="16"/>
  <c r="L18" i="16"/>
  <c r="K18" i="16"/>
  <c r="J18" i="16"/>
  <c r="I18" i="16"/>
  <c r="Q18" i="16" s="1"/>
  <c r="G18" i="16"/>
  <c r="F18" i="16"/>
  <c r="E18" i="16"/>
  <c r="D18" i="16"/>
  <c r="C18" i="16"/>
  <c r="P17" i="16"/>
  <c r="O17" i="16"/>
  <c r="M17" i="16"/>
  <c r="L17" i="16"/>
  <c r="K17" i="16"/>
  <c r="J17" i="16"/>
  <c r="H17" i="16"/>
  <c r="G17" i="16"/>
  <c r="F17" i="16"/>
  <c r="E17" i="16"/>
  <c r="D17" i="16"/>
  <c r="P16" i="16"/>
  <c r="O16" i="16"/>
  <c r="M16" i="16"/>
  <c r="L16" i="16"/>
  <c r="K16" i="16"/>
  <c r="J16" i="16"/>
  <c r="I16" i="16"/>
  <c r="Q16" i="16" s="1"/>
  <c r="H16" i="16"/>
  <c r="G16" i="16"/>
  <c r="F16" i="16"/>
  <c r="E16" i="16"/>
  <c r="D16" i="16"/>
  <c r="C16" i="16"/>
  <c r="P15" i="16"/>
  <c r="P14" i="16" s="1"/>
  <c r="O15" i="16"/>
  <c r="O14" i="16" s="1"/>
  <c r="N15" i="16"/>
  <c r="N14" i="16" s="1"/>
  <c r="M15" i="16"/>
  <c r="L15" i="16"/>
  <c r="L14" i="16" s="1"/>
  <c r="K15" i="16"/>
  <c r="K14" i="16" s="1"/>
  <c r="J15" i="16"/>
  <c r="J14" i="16" s="1"/>
  <c r="G15" i="16"/>
  <c r="G14" i="16" s="1"/>
  <c r="F15" i="16"/>
  <c r="F14" i="16" s="1"/>
  <c r="E15" i="16"/>
  <c r="D15" i="16"/>
  <c r="D14" i="16" s="1"/>
  <c r="M14" i="16"/>
  <c r="E14" i="16"/>
  <c r="C29" i="16" l="1"/>
  <c r="C19" i="16"/>
  <c r="Q21" i="16"/>
  <c r="N30" i="16"/>
  <c r="N29" i="16" s="1"/>
  <c r="I33" i="16"/>
  <c r="Q33" i="16" s="1"/>
  <c r="H15" i="16"/>
  <c r="H14" i="16" s="1"/>
  <c r="Q22" i="16"/>
  <c r="I24" i="16"/>
  <c r="Q24" i="16" s="1"/>
  <c r="I15" i="16"/>
  <c r="Q15" i="16" l="1"/>
  <c r="I14" i="16"/>
  <c r="Q14" i="16" s="1"/>
  <c r="Q30" i="16"/>
  <c r="I29" i="16"/>
  <c r="Q29" i="16" s="1"/>
</calcChain>
</file>

<file path=xl/sharedStrings.xml><?xml version="1.0" encoding="utf-8"?>
<sst xmlns="http://schemas.openxmlformats.org/spreadsheetml/2006/main" count="70" uniqueCount="41">
  <si>
    <t xml:space="preserve">Variación                                                                                                                  </t>
  </si>
  <si>
    <t>(en millones de balboas)</t>
  </si>
  <si>
    <t>porcentual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</si>
  <si>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</si>
  <si>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</si>
  <si>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</si>
  <si>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</si>
  <si>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</si>
  <si>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</si>
  <si>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</si>
  <si>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</si>
  <si>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</si>
  <si>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</si>
  <si>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</si>
  <si>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</si>
  <si>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</si>
  <si>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Flujo de Inversión extranjera directa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</si>
  <si>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</si>
  <si>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</si>
  <si>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</si>
  <si>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</si>
  <si>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</si>
  <si>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</si>
  <si>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</si>
  <si>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</si>
  <si>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</si>
  <si>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</si>
  <si>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</si>
  <si>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</si>
  <si>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</si>
  <si>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</si>
  <si>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</si>
  <si>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>NOTA: La diferencia que se observa entre el total y los parciales, se debe al redondeo.</t>
  </si>
  <si>
    <t>Cuadro 6. FLUJO DE INVERSIÓN EXTRANJERA DIRECTA EN LA REPÚBLICA,</t>
  </si>
  <si>
    <t>Línea núm.</t>
  </si>
  <si>
    <t>2019 (P)</t>
  </si>
  <si>
    <t>2020 (P)</t>
  </si>
  <si>
    <t>2021 (E)</t>
  </si>
  <si>
    <t>2021-20 (E)</t>
  </si>
  <si>
    <t>SEGÚN PARTIDA Y SECTOR: AÑOS 2019-20 Y PRIMER SEMESTRE 2021</t>
  </si>
  <si>
    <t>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</si>
</sst>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/>
    <xf numFmtId="164" fontId="1" fillId="2" borderId="6" xfId="0" applyNumberFormat="1" applyFont="1" applyFill="1" applyBorder="1"/>
    <xf numFmtId="0" fontId="1" fillId="2" borderId="0" xfId="0" applyNumberFormat="1" applyFont="1" applyFill="1"/>
    <xf numFmtId="0" fontId="1" fillId="2" borderId="6" xfId="0" applyNumberFormat="1" applyFont="1" applyFill="1" applyBorder="1" applyAlignment="1">
      <alignment horizontal="left" indent="2"/>
    </xf>
    <xf numFmtId="0" fontId="1" fillId="2" borderId="9" xfId="0" applyNumberFormat="1" applyFont="1" applyFill="1" applyBorder="1"/>
    <xf numFmtId="0" fontId="1" fillId="2" borderId="15" xfId="0" applyNumberFormat="1" applyFont="1" applyFill="1" applyBorder="1"/>
    <xf numFmtId="0" fontId="1" fillId="2" borderId="3" xfId="0" applyNumberFormat="1" applyFont="1" applyFill="1" applyBorder="1"/>
    <xf numFmtId="0" fontId="1" fillId="2" borderId="10" xfId="0" applyNumberFormat="1" applyFont="1" applyFill="1" applyBorder="1"/>
    <xf numFmtId="0" fontId="1" fillId="2" borderId="7" xfId="0" applyNumberFormat="1" applyFont="1" applyFill="1" applyBorder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6" xfId="0" applyNumberFormat="1" applyFont="1" applyFill="1" applyBorder="1"/>
    <xf numFmtId="0" fontId="1" fillId="2" borderId="0" xfId="0" applyNumberFormat="1" applyFont="1" applyFill="1" applyBorder="1"/>
    <xf numFmtId="0" fontId="1" fillId="0" borderId="0" xfId="0" applyNumberFormat="1" applyFont="1" applyFill="1" applyAlignment="1"/>
    <xf numFmtId="0" fontId="1" fillId="2" borderId="6" xfId="0" applyNumberFormat="1" applyFont="1" applyFill="1" applyBorder="1" applyAlignment="1">
      <alignment horizontal="left" indent="1"/>
    </xf>
    <xf numFmtId="0" fontId="2" fillId="3" borderId="15" xfId="0" applyNumberFormat="1" applyFont="1" applyFill="1" applyBorder="1" applyAlignment="1" applyProtection="1">
      <alignment horizontal="center" vertical="top" wrapText="1"/>
    </xf>
    <xf numFmtId="0" fontId="1" fillId="2" borderId="1" xfId="0" applyNumberFormat="1" applyFont="1" applyFill="1" applyBorder="1"/>
    <xf numFmtId="0" fontId="1" fillId="2" borderId="2" xfId="1" applyNumberFormat="1" applyFont="1" applyFill="1" applyBorder="1" applyAlignment="1"/>
    <xf numFmtId="0" fontId="1" fillId="2" borderId="5" xfId="0" applyNumberFormat="1" applyFont="1" applyFill="1" applyBorder="1"/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2" xfId="0" applyNumberFormat="1" applyFont="1" applyFill="1" applyBorder="1" applyAlignment="1" applyProtection="1">
      <alignment horizontal="center" vertical="center"/>
    </xf>
    <xf numFmtId="164" fontId="2" fillId="2" borderId="6" xfId="0" applyNumberFormat="1" applyFont="1" applyFill="1" applyBorder="1"/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8" customWidth="1"/>
    <col min="2" max="2" width="50.7109375" style="8" customWidth="1"/>
    <col min="3" max="3" width="12.7109375" style="8" customWidth="1"/>
    <col min="4" max="9" width="10.7109375" style="8" customWidth="1"/>
    <col min="10" max="13" width="10.5703125" style="8" customWidth="1"/>
    <col min="14" max="14" width="10.7109375" style="8" customWidth="1"/>
    <col min="15" max="16" width="10.5703125" style="8" customWidth="1"/>
    <col min="17" max="17" width="10.7109375" style="8" customWidth="1"/>
    <col min="18" max="18" width="6.7109375" style="8" customWidth="1"/>
    <col min="19" max="16384" width="11.42578125" style="8"/>
  </cols>
  <sheetData>
    <row r="1" spans="1:20" ht="12.75" customHeight="1" x14ac:dyDescent="0.2">
      <c r="A1" s="56" t="s">
        <v>12</v>
      </c>
      <c r="B1" s="56"/>
      <c r="C1" s="56"/>
      <c r="D1" s="56"/>
      <c r="E1" s="56"/>
      <c r="F1" s="56"/>
      <c r="G1" s="56"/>
      <c r="H1" s="57" t="s">
        <v>12</v>
      </c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20" ht="12.75" customHeight="1" x14ac:dyDescent="0.2">
      <c r="A2" s="58" t="s">
        <v>13</v>
      </c>
      <c r="B2" s="58"/>
      <c r="C2" s="58"/>
      <c r="D2" s="58"/>
      <c r="E2" s="58"/>
      <c r="F2" s="58"/>
      <c r="G2" s="58"/>
      <c r="H2" s="59" t="s">
        <v>13</v>
      </c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20" ht="12.75" customHeight="1" x14ac:dyDescent="0.2">
      <c r="A3" s="56" t="s">
        <v>14</v>
      </c>
      <c r="B3" s="56"/>
      <c r="C3" s="56"/>
      <c r="D3" s="56"/>
      <c r="E3" s="56"/>
      <c r="F3" s="56"/>
      <c r="G3" s="56"/>
      <c r="H3" s="57" t="s">
        <v>14</v>
      </c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20" ht="6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20" s="17" customFormat="1" ht="12.75" customHeight="1" x14ac:dyDescent="0.2">
      <c r="A5" s="29" t="s">
        <v>33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30" t="s">
        <v>33</v>
      </c>
      <c r="S5" s="16"/>
      <c r="T5" s="16"/>
    </row>
    <row r="6" spans="1:20" s="17" customFormat="1" ht="12.75" customHeight="1" x14ac:dyDescent="0.2">
      <c r="A6" s="29" t="s">
        <v>39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30" t="s">
        <v>39</v>
      </c>
      <c r="S6" s="16"/>
      <c r="T6" s="16"/>
    </row>
    <row r="7" spans="1:20" ht="6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20" ht="14.1" customHeight="1" x14ac:dyDescent="0.2">
      <c r="A8" s="33" t="s">
        <v>34</v>
      </c>
      <c r="B8" s="1"/>
      <c r="C8" s="36" t="s">
        <v>16</v>
      </c>
      <c r="D8" s="37"/>
      <c r="E8" s="37"/>
      <c r="F8" s="37"/>
      <c r="G8" s="38"/>
      <c r="H8" s="36" t="s">
        <v>16</v>
      </c>
      <c r="I8" s="37"/>
      <c r="J8" s="37"/>
      <c r="K8" s="37"/>
      <c r="L8" s="37"/>
      <c r="M8" s="37"/>
      <c r="N8" s="37"/>
      <c r="O8" s="37"/>
      <c r="P8" s="38"/>
      <c r="Q8" s="15" t="s">
        <v>0</v>
      </c>
      <c r="R8" s="39" t="s">
        <v>34</v>
      </c>
    </row>
    <row r="9" spans="1:20" ht="14.1" customHeight="1" x14ac:dyDescent="0.2">
      <c r="A9" s="34"/>
      <c r="B9" s="2"/>
      <c r="C9" s="42" t="s">
        <v>1</v>
      </c>
      <c r="D9" s="43"/>
      <c r="E9" s="43"/>
      <c r="F9" s="43"/>
      <c r="G9" s="44"/>
      <c r="H9" s="42" t="s">
        <v>1</v>
      </c>
      <c r="I9" s="43"/>
      <c r="J9" s="43"/>
      <c r="K9" s="43"/>
      <c r="L9" s="43"/>
      <c r="M9" s="43"/>
      <c r="N9" s="43"/>
      <c r="O9" s="43"/>
      <c r="P9" s="44"/>
      <c r="Q9" s="22" t="s">
        <v>2</v>
      </c>
      <c r="R9" s="40"/>
    </row>
    <row r="10" spans="1:20" ht="14.1" customHeight="1" x14ac:dyDescent="0.2">
      <c r="A10" s="34"/>
      <c r="B10" s="3" t="s">
        <v>3</v>
      </c>
      <c r="C10" s="45" t="s">
        <v>35</v>
      </c>
      <c r="D10" s="46"/>
      <c r="E10" s="46"/>
      <c r="F10" s="46"/>
      <c r="G10" s="47"/>
      <c r="H10" s="48" t="s">
        <v>36</v>
      </c>
      <c r="I10" s="49"/>
      <c r="J10" s="49"/>
      <c r="K10" s="49"/>
      <c r="L10" s="49"/>
      <c r="M10" s="50"/>
      <c r="N10" s="48" t="s">
        <v>37</v>
      </c>
      <c r="O10" s="49"/>
      <c r="P10" s="50"/>
      <c r="Q10" s="26" t="s">
        <v>38</v>
      </c>
      <c r="R10" s="40"/>
    </row>
    <row r="11" spans="1:20" ht="14.1" customHeight="1" x14ac:dyDescent="0.2">
      <c r="A11" s="34"/>
      <c r="B11" s="2"/>
      <c r="C11" s="51" t="s">
        <v>4</v>
      </c>
      <c r="D11" s="53" t="s">
        <v>5</v>
      </c>
      <c r="E11" s="54"/>
      <c r="F11" s="54"/>
      <c r="G11" s="55"/>
      <c r="H11" s="51" t="s">
        <v>4</v>
      </c>
      <c r="I11" s="27" t="s">
        <v>6</v>
      </c>
      <c r="J11" s="45" t="s">
        <v>5</v>
      </c>
      <c r="K11" s="46"/>
      <c r="L11" s="46"/>
      <c r="M11" s="47"/>
      <c r="N11" s="27" t="s">
        <v>6</v>
      </c>
      <c r="O11" s="45" t="s">
        <v>5</v>
      </c>
      <c r="P11" s="47"/>
      <c r="Q11" s="31" t="s">
        <v>6</v>
      </c>
      <c r="R11" s="40"/>
    </row>
    <row r="12" spans="1:20" ht="14.1" customHeight="1" x14ac:dyDescent="0.2">
      <c r="A12" s="35"/>
      <c r="B12" s="4"/>
      <c r="C12" s="52"/>
      <c r="D12" s="5" t="s">
        <v>6</v>
      </c>
      <c r="E12" s="5" t="s">
        <v>7</v>
      </c>
      <c r="F12" s="5" t="s">
        <v>8</v>
      </c>
      <c r="G12" s="5" t="s">
        <v>9</v>
      </c>
      <c r="H12" s="52"/>
      <c r="I12" s="26" t="s">
        <v>40</v>
      </c>
      <c r="J12" s="5" t="s">
        <v>6</v>
      </c>
      <c r="K12" s="5" t="s">
        <v>7</v>
      </c>
      <c r="L12" s="5" t="s">
        <v>8</v>
      </c>
      <c r="M12" s="5" t="s">
        <v>9</v>
      </c>
      <c r="N12" s="26" t="s">
        <v>40</v>
      </c>
      <c r="O12" s="5" t="s">
        <v>6</v>
      </c>
      <c r="P12" s="5" t="s">
        <v>7</v>
      </c>
      <c r="Q12" s="26" t="s">
        <v>40</v>
      </c>
      <c r="R12" s="41"/>
    </row>
    <row r="13" spans="1:20" ht="6" customHeight="1" x14ac:dyDescent="0.2">
      <c r="A13" s="23"/>
      <c r="B13" s="6"/>
      <c r="C13" s="6"/>
      <c r="D13" s="24"/>
      <c r="E13" s="24"/>
      <c r="F13" s="24"/>
      <c r="G13" s="24"/>
      <c r="H13" s="24"/>
      <c r="I13" s="24"/>
      <c r="J13" s="6"/>
      <c r="K13" s="6"/>
      <c r="L13" s="6"/>
      <c r="M13" s="6"/>
      <c r="N13" s="6"/>
      <c r="O13" s="6"/>
      <c r="P13" s="6"/>
      <c r="Q13" s="6"/>
      <c r="R13" s="12"/>
    </row>
    <row r="14" spans="1:20" ht="15" customHeight="1" x14ac:dyDescent="0.2">
      <c r="A14" s="25">
        <v>1</v>
      </c>
      <c r="B14" s="18" t="s">
        <v>16</v>
      </c>
      <c r="C14" s="32">
        <f>SUM(C15+C16+C17+C18)</f>
        <v>4062.9484654800003</v>
      </c>
      <c r="D14" s="32">
        <f t="shared" ref="D14:G14" si="0">SUM(D15+D16+D17+D18)</f>
        <v>1128.23115942</v>
      </c>
      <c r="E14" s="32">
        <f t="shared" si="0"/>
        <v>832.70461281000007</v>
      </c>
      <c r="F14" s="32">
        <f t="shared" si="0"/>
        <v>1438.7515215999999</v>
      </c>
      <c r="G14" s="32">
        <f t="shared" si="0"/>
        <v>663.26117165000005</v>
      </c>
      <c r="H14" s="32">
        <f>SUM(H15+H16+H17+H18)</f>
        <v>606.69939328999999</v>
      </c>
      <c r="I14" s="32">
        <f t="shared" ref="I14:P14" si="1">SUM(I15+I16+I17+I18)</f>
        <v>1550.5494395299997</v>
      </c>
      <c r="J14" s="32">
        <f t="shared" si="1"/>
        <v>1028.0125002499999</v>
      </c>
      <c r="K14" s="32">
        <f t="shared" si="1"/>
        <v>522.53693927999996</v>
      </c>
      <c r="L14" s="32">
        <f t="shared" si="1"/>
        <v>-550.07837758000005</v>
      </c>
      <c r="M14" s="32">
        <f t="shared" si="1"/>
        <v>-393.77166865999993</v>
      </c>
      <c r="N14" s="32">
        <f t="shared" si="1"/>
        <v>1355.4212073699998</v>
      </c>
      <c r="O14" s="32">
        <f t="shared" si="1"/>
        <v>459.94725203999997</v>
      </c>
      <c r="P14" s="32">
        <f t="shared" si="1"/>
        <v>895.47395532999997</v>
      </c>
      <c r="Q14" s="32">
        <f>IF(I14=0,0, +N14/I14*100-100)</f>
        <v>-12.584457301738595</v>
      </c>
      <c r="R14" s="13">
        <v>1</v>
      </c>
    </row>
    <row r="15" spans="1:20" ht="14.1" customHeight="1" x14ac:dyDescent="0.2">
      <c r="A15" s="25">
        <v>2</v>
      </c>
      <c r="B15" s="9" t="s">
        <v>17</v>
      </c>
      <c r="C15" s="7">
        <f t="shared" ref="C15:C16" si="2">SUM(C20+C25)</f>
        <v>297.64937467999999</v>
      </c>
      <c r="D15" s="7">
        <f t="shared" ref="D15:P16" si="3">SUM(D20+D25)</f>
        <v>111.73478292999999</v>
      </c>
      <c r="E15" s="7">
        <f t="shared" si="3"/>
        <v>154.81866347000002</v>
      </c>
      <c r="F15" s="7">
        <f t="shared" si="3"/>
        <v>228.06594158000001</v>
      </c>
      <c r="G15" s="7">
        <f t="shared" si="3"/>
        <v>-196.97001330000001</v>
      </c>
      <c r="H15" s="7">
        <f>SUM(H20+H25)</f>
        <v>200.68758807</v>
      </c>
      <c r="I15" s="7">
        <f t="shared" ref="I15:I16" si="4">SUM(I20+I25)</f>
        <v>261.83376954000005</v>
      </c>
      <c r="J15" s="7">
        <f t="shared" si="3"/>
        <v>175.52582477000001</v>
      </c>
      <c r="K15" s="7">
        <f t="shared" si="3"/>
        <v>86.307944770000006</v>
      </c>
      <c r="L15" s="7">
        <f t="shared" si="3"/>
        <v>71.785027119999995</v>
      </c>
      <c r="M15" s="7">
        <f t="shared" si="3"/>
        <v>-132.93120859000001</v>
      </c>
      <c r="N15" s="7">
        <f t="shared" si="3"/>
        <v>573.67263982999998</v>
      </c>
      <c r="O15" s="7">
        <f t="shared" si="3"/>
        <v>38.357809590000002</v>
      </c>
      <c r="P15" s="7">
        <f t="shared" si="3"/>
        <v>535.31483023999999</v>
      </c>
      <c r="Q15" s="7">
        <f t="shared" ref="Q15:Q35" si="5">IF(I15=0,0, +N15/I15*100-100)</f>
        <v>119.0980333964755</v>
      </c>
      <c r="R15" s="13">
        <v>2</v>
      </c>
    </row>
    <row r="16" spans="1:20" ht="14.1" customHeight="1" x14ac:dyDescent="0.2">
      <c r="A16" s="25">
        <v>3</v>
      </c>
      <c r="B16" s="9" t="s">
        <v>18</v>
      </c>
      <c r="C16" s="7">
        <f t="shared" si="2"/>
        <v>306.65746715</v>
      </c>
      <c r="D16" s="7">
        <f t="shared" si="3"/>
        <v>49.282505210000004</v>
      </c>
      <c r="E16" s="7">
        <f t="shared" si="3"/>
        <v>47.73208305</v>
      </c>
      <c r="F16" s="7">
        <f t="shared" si="3"/>
        <v>165.23043029999999</v>
      </c>
      <c r="G16" s="7">
        <f t="shared" si="3"/>
        <v>44.412448589999997</v>
      </c>
      <c r="H16" s="7">
        <f t="shared" si="3"/>
        <v>122.15461492999998</v>
      </c>
      <c r="I16" s="7">
        <f t="shared" si="4"/>
        <v>137.83978517999998</v>
      </c>
      <c r="J16" s="7">
        <f t="shared" si="3"/>
        <v>119.68046819999998</v>
      </c>
      <c r="K16" s="7">
        <f t="shared" si="3"/>
        <v>18.15931698</v>
      </c>
      <c r="L16" s="7">
        <f t="shared" si="3"/>
        <v>-26.128576930000001</v>
      </c>
      <c r="M16" s="7">
        <f t="shared" si="3"/>
        <v>10.443406680000002</v>
      </c>
      <c r="N16" s="7">
        <f t="shared" ref="N16:P16" si="6">SUM(N21+N26)</f>
        <v>78.139850019999997</v>
      </c>
      <c r="O16" s="7">
        <f t="shared" si="6"/>
        <v>50.886641539999999</v>
      </c>
      <c r="P16" s="7">
        <f t="shared" si="6"/>
        <v>27.253208480000001</v>
      </c>
      <c r="Q16" s="7">
        <f t="shared" si="5"/>
        <v>-43.311105775476946</v>
      </c>
      <c r="R16" s="13">
        <v>3</v>
      </c>
    </row>
    <row r="17" spans="1:18" ht="14.1" customHeight="1" x14ac:dyDescent="0.2">
      <c r="A17" s="25">
        <v>4</v>
      </c>
      <c r="B17" s="9" t="s">
        <v>19</v>
      </c>
      <c r="C17" s="7">
        <f t="shared" ref="C17" si="7">SUM(C22+C27+C31+C34)</f>
        <v>529.23606800000005</v>
      </c>
      <c r="D17" s="7">
        <f t="shared" ref="D17:P18" si="8">SUM(D22+D27+D31+D34)</f>
        <v>134.12327300000001</v>
      </c>
      <c r="E17" s="7">
        <f t="shared" si="8"/>
        <v>114.59599000000001</v>
      </c>
      <c r="F17" s="7">
        <f t="shared" si="8"/>
        <v>137.776274</v>
      </c>
      <c r="G17" s="7">
        <f t="shared" si="8"/>
        <v>142.74053099999998</v>
      </c>
      <c r="H17" s="7">
        <f t="shared" si="8"/>
        <v>-31.429037359999882</v>
      </c>
      <c r="I17" s="7">
        <f t="shared" si="8"/>
        <v>-23.697416829999995</v>
      </c>
      <c r="J17" s="7">
        <f t="shared" si="8"/>
        <v>84.77964412</v>
      </c>
      <c r="K17" s="7">
        <f t="shared" si="8"/>
        <v>-108.47706094999999</v>
      </c>
      <c r="L17" s="7">
        <f t="shared" si="8"/>
        <v>-104.72016846</v>
      </c>
      <c r="M17" s="7">
        <f t="shared" si="8"/>
        <v>96.988547930000038</v>
      </c>
      <c r="N17" s="7">
        <f t="shared" si="8"/>
        <v>35.060157149999952</v>
      </c>
      <c r="O17" s="7">
        <f t="shared" si="8"/>
        <v>-10.752350510000042</v>
      </c>
      <c r="P17" s="7">
        <f t="shared" si="8"/>
        <v>45.812507659999994</v>
      </c>
      <c r="Q17" s="7">
        <f t="shared" si="5"/>
        <v>-247.94927819143214</v>
      </c>
      <c r="R17" s="13">
        <v>4</v>
      </c>
    </row>
    <row r="18" spans="1:18" ht="14.1" customHeight="1" x14ac:dyDescent="0.2">
      <c r="A18" s="25">
        <v>5</v>
      </c>
      <c r="B18" s="9" t="s">
        <v>20</v>
      </c>
      <c r="C18" s="7">
        <f t="shared" ref="C18" si="9">SUM(C23+C28+C32+C35)</f>
        <v>2929.4055556500002</v>
      </c>
      <c r="D18" s="7">
        <f t="shared" si="8"/>
        <v>833.09059827999999</v>
      </c>
      <c r="E18" s="7">
        <f t="shared" si="8"/>
        <v>515.55787628999997</v>
      </c>
      <c r="F18" s="7">
        <f t="shared" si="8"/>
        <v>907.67887571999995</v>
      </c>
      <c r="G18" s="7">
        <f t="shared" si="8"/>
        <v>673.07820536000008</v>
      </c>
      <c r="H18" s="7">
        <f t="shared" si="8"/>
        <v>315.28622764999989</v>
      </c>
      <c r="I18" s="7">
        <f t="shared" si="8"/>
        <v>1174.5733016399997</v>
      </c>
      <c r="J18" s="7">
        <f t="shared" si="8"/>
        <v>648.02656316000002</v>
      </c>
      <c r="K18" s="7">
        <f t="shared" si="8"/>
        <v>526.54673847999993</v>
      </c>
      <c r="L18" s="7">
        <f t="shared" si="8"/>
        <v>-491.01465931000001</v>
      </c>
      <c r="M18" s="7">
        <f t="shared" si="8"/>
        <v>-368.27241468</v>
      </c>
      <c r="N18" s="7">
        <f t="shared" si="8"/>
        <v>668.5485603699999</v>
      </c>
      <c r="O18" s="7">
        <f t="shared" si="8"/>
        <v>381.45515141999999</v>
      </c>
      <c r="P18" s="7">
        <f t="shared" si="8"/>
        <v>287.09340895000003</v>
      </c>
      <c r="Q18" s="7">
        <f t="shared" si="5"/>
        <v>-43.081580397192923</v>
      </c>
      <c r="R18" s="13">
        <v>5</v>
      </c>
    </row>
    <row r="19" spans="1:18" ht="15" customHeight="1" x14ac:dyDescent="0.2">
      <c r="A19" s="25">
        <v>6</v>
      </c>
      <c r="B19" s="21" t="s">
        <v>21</v>
      </c>
      <c r="C19" s="32">
        <f>SUM(C20+C21+C22+C23)</f>
        <v>-25.174640689999997</v>
      </c>
      <c r="D19" s="32">
        <f t="shared" ref="D19:P19" si="10">SUM(D20+D21+D22+D23)</f>
        <v>10.095891420000005</v>
      </c>
      <c r="E19" s="32">
        <f t="shared" si="10"/>
        <v>-26.452645440000001</v>
      </c>
      <c r="F19" s="32">
        <f t="shared" si="10"/>
        <v>-11.194979259999997</v>
      </c>
      <c r="G19" s="32">
        <f t="shared" si="10"/>
        <v>2.3770925899999984</v>
      </c>
      <c r="H19" s="32">
        <f t="shared" si="10"/>
        <v>-730.77176698000005</v>
      </c>
      <c r="I19" s="32">
        <f t="shared" si="10"/>
        <v>-257.61897663999991</v>
      </c>
      <c r="J19" s="32">
        <f t="shared" si="10"/>
        <v>-273.51838658999998</v>
      </c>
      <c r="K19" s="32">
        <f t="shared" si="10"/>
        <v>15.899409950000006</v>
      </c>
      <c r="L19" s="32">
        <f t="shared" si="10"/>
        <v>-214.34970339</v>
      </c>
      <c r="M19" s="32">
        <f t="shared" si="10"/>
        <v>-258.80308694999997</v>
      </c>
      <c r="N19" s="32">
        <f t="shared" si="10"/>
        <v>217.51611408999997</v>
      </c>
      <c r="O19" s="32">
        <f t="shared" si="10"/>
        <v>-20.280728539999995</v>
      </c>
      <c r="P19" s="32">
        <f t="shared" si="10"/>
        <v>237.79684262999999</v>
      </c>
      <c r="Q19" s="32">
        <f t="shared" si="5"/>
        <v>-184.43326533121035</v>
      </c>
      <c r="R19" s="13">
        <v>6</v>
      </c>
    </row>
    <row r="20" spans="1:18" ht="12.95" customHeight="1" x14ac:dyDescent="0.2">
      <c r="A20" s="25">
        <v>7</v>
      </c>
      <c r="B20" s="9" t="s">
        <v>22</v>
      </c>
      <c r="C20" s="7">
        <f>SUM(D20+E20+F20+G20)</f>
        <v>77.267796020000006</v>
      </c>
      <c r="D20" s="7">
        <v>7.3591664200000002</v>
      </c>
      <c r="E20" s="7">
        <v>3.9347125599999999</v>
      </c>
      <c r="F20" s="7">
        <v>61.333012740000001</v>
      </c>
      <c r="G20" s="7">
        <v>4.6409042999999999</v>
      </c>
      <c r="H20" s="7">
        <f>SUM(J20+K20+L20+M20)</f>
        <v>192.8987711</v>
      </c>
      <c r="I20" s="7">
        <f>SUM(J20+K20)</f>
        <v>313.37633643000004</v>
      </c>
      <c r="J20" s="7">
        <v>16.981173810000001</v>
      </c>
      <c r="K20" s="7">
        <v>296.39516262000001</v>
      </c>
      <c r="L20" s="7">
        <v>-48.142895379999999</v>
      </c>
      <c r="M20" s="7">
        <v>-72.334669950000006</v>
      </c>
      <c r="N20" s="7">
        <f>SUM(O20+P20)</f>
        <v>171.16894130999998</v>
      </c>
      <c r="O20" s="7">
        <v>-33.23890385</v>
      </c>
      <c r="P20" s="7">
        <v>204.40784515999999</v>
      </c>
      <c r="Q20" s="7">
        <f t="shared" si="5"/>
        <v>-45.379110860773444</v>
      </c>
      <c r="R20" s="13">
        <v>7</v>
      </c>
    </row>
    <row r="21" spans="1:18" ht="12.95" customHeight="1" x14ac:dyDescent="0.2">
      <c r="A21" s="25">
        <v>8</v>
      </c>
      <c r="B21" s="9" t="s">
        <v>23</v>
      </c>
      <c r="C21" s="7">
        <f t="shared" ref="C21:C23" si="11">SUM(D21+E21+F21+G21)</f>
        <v>-47.132679000000003</v>
      </c>
      <c r="D21" s="7">
        <v>-34.042679</v>
      </c>
      <c r="E21" s="7">
        <v>0.41</v>
      </c>
      <c r="F21" s="7">
        <v>0</v>
      </c>
      <c r="G21" s="7">
        <v>-13.5</v>
      </c>
      <c r="H21" s="7">
        <f t="shared" ref="H21:H23" si="12">SUM(J21+K21+L21+M21)</f>
        <v>-16</v>
      </c>
      <c r="I21" s="7">
        <f t="shared" ref="I21:I23" si="13">SUM(J21+K21)</f>
        <v>-10</v>
      </c>
      <c r="J21" s="7">
        <v>-3</v>
      </c>
      <c r="K21" s="7">
        <v>-7</v>
      </c>
      <c r="L21" s="7">
        <v>3</v>
      </c>
      <c r="M21" s="7">
        <v>-9</v>
      </c>
      <c r="N21" s="7">
        <f t="shared" ref="N21:N23" si="14">SUM(O21+P21)</f>
        <v>0</v>
      </c>
      <c r="O21" s="7">
        <v>0</v>
      </c>
      <c r="P21" s="7">
        <v>0</v>
      </c>
      <c r="Q21" s="7">
        <f t="shared" si="5"/>
        <v>-100</v>
      </c>
      <c r="R21" s="13">
        <v>8</v>
      </c>
    </row>
    <row r="22" spans="1:18" ht="12.95" customHeight="1" x14ac:dyDescent="0.2">
      <c r="A22" s="25">
        <v>9</v>
      </c>
      <c r="B22" s="9" t="s">
        <v>24</v>
      </c>
      <c r="C22" s="7">
        <f t="shared" si="11"/>
        <v>5.8362590000000001</v>
      </c>
      <c r="D22" s="7">
        <v>3.9232580000000001</v>
      </c>
      <c r="E22" s="7">
        <v>0.91300099999999995</v>
      </c>
      <c r="F22" s="7">
        <v>0.5</v>
      </c>
      <c r="G22" s="7">
        <v>0.5</v>
      </c>
      <c r="H22" s="7">
        <f t="shared" si="12"/>
        <v>-87.38413267</v>
      </c>
      <c r="I22" s="7">
        <f t="shared" si="13"/>
        <v>-1.5112916700000001</v>
      </c>
      <c r="J22" s="7">
        <v>-0.81231200000000003</v>
      </c>
      <c r="K22" s="7">
        <v>-0.69897967000000005</v>
      </c>
      <c r="L22" s="7">
        <v>0</v>
      </c>
      <c r="M22" s="7">
        <v>-85.872840999999994</v>
      </c>
      <c r="N22" s="7">
        <f t="shared" si="14"/>
        <v>-10.595181</v>
      </c>
      <c r="O22" s="7">
        <v>-5.4508299999999998</v>
      </c>
      <c r="P22" s="7">
        <v>-5.1443510000000003</v>
      </c>
      <c r="Q22" s="7">
        <f t="shared" si="5"/>
        <v>601.06791497103927</v>
      </c>
      <c r="R22" s="13">
        <v>9</v>
      </c>
    </row>
    <row r="23" spans="1:18" ht="12.95" customHeight="1" x14ac:dyDescent="0.2">
      <c r="A23" s="25">
        <v>10</v>
      </c>
      <c r="B23" s="9" t="s">
        <v>25</v>
      </c>
      <c r="C23" s="7">
        <f t="shared" si="11"/>
        <v>-61.146016709999998</v>
      </c>
      <c r="D23" s="7">
        <v>32.856146000000003</v>
      </c>
      <c r="E23" s="7">
        <v>-31.710359</v>
      </c>
      <c r="F23" s="7">
        <v>-73.027991999999998</v>
      </c>
      <c r="G23" s="7">
        <v>10.736188289999999</v>
      </c>
      <c r="H23" s="7">
        <f t="shared" si="12"/>
        <v>-820.28640541000004</v>
      </c>
      <c r="I23" s="7">
        <f t="shared" si="13"/>
        <v>-559.48402139999996</v>
      </c>
      <c r="J23" s="7">
        <v>-286.68724839999999</v>
      </c>
      <c r="K23" s="7">
        <v>-272.79677299999997</v>
      </c>
      <c r="L23" s="7">
        <v>-169.20680801</v>
      </c>
      <c r="M23" s="7">
        <v>-91.595575999999994</v>
      </c>
      <c r="N23" s="7">
        <f t="shared" si="14"/>
        <v>56.942353780000005</v>
      </c>
      <c r="O23" s="7">
        <v>18.409005310000001</v>
      </c>
      <c r="P23" s="7">
        <v>38.53334847</v>
      </c>
      <c r="Q23" s="7">
        <f t="shared" si="5"/>
        <v>-110.17765505393932</v>
      </c>
      <c r="R23" s="13">
        <v>10</v>
      </c>
    </row>
    <row r="24" spans="1:18" ht="15" customHeight="1" x14ac:dyDescent="0.2">
      <c r="A24" s="25">
        <v>11</v>
      </c>
      <c r="B24" s="21" t="s">
        <v>26</v>
      </c>
      <c r="C24" s="32">
        <f>SUM(C25+C26+C27+C28)</f>
        <v>1720.1937963999999</v>
      </c>
      <c r="D24" s="32">
        <f t="shared" ref="D24:P24" si="15">SUM(D25+D26+D27+D28)</f>
        <v>142.38780245000004</v>
      </c>
      <c r="E24" s="32">
        <f t="shared" si="15"/>
        <v>1012.56364659</v>
      </c>
      <c r="F24" s="32">
        <f t="shared" si="15"/>
        <v>550.07129189</v>
      </c>
      <c r="G24" s="32">
        <f t="shared" si="15"/>
        <v>15.171055469999999</v>
      </c>
      <c r="H24" s="32">
        <f t="shared" si="15"/>
        <v>-559.49263372000007</v>
      </c>
      <c r="I24" s="32">
        <f t="shared" si="15"/>
        <v>-196.38417684000001</v>
      </c>
      <c r="J24" s="32">
        <f t="shared" si="15"/>
        <v>448.23097283999994</v>
      </c>
      <c r="K24" s="32">
        <f t="shared" si="15"/>
        <v>-644.61514968000006</v>
      </c>
      <c r="L24" s="32">
        <f t="shared" si="15"/>
        <v>-57.317897990000006</v>
      </c>
      <c r="M24" s="32">
        <f t="shared" si="15"/>
        <v>-305.79055889</v>
      </c>
      <c r="N24" s="32">
        <f t="shared" si="15"/>
        <v>1288.6013988300001</v>
      </c>
      <c r="O24" s="32">
        <f t="shared" si="15"/>
        <v>456.33462558999997</v>
      </c>
      <c r="P24" s="32">
        <f t="shared" si="15"/>
        <v>832.26677324000002</v>
      </c>
      <c r="Q24" s="32">
        <f t="shared" si="5"/>
        <v>-756.16355633369676</v>
      </c>
      <c r="R24" s="13">
        <v>11</v>
      </c>
    </row>
    <row r="25" spans="1:18" ht="12.95" customHeight="1" x14ac:dyDescent="0.2">
      <c r="A25" s="25">
        <v>12</v>
      </c>
      <c r="B25" s="9" t="s">
        <v>22</v>
      </c>
      <c r="C25" s="7">
        <f>SUM(D25+E25+F25+G25)</f>
        <v>220.38157866</v>
      </c>
      <c r="D25" s="7">
        <v>104.37561651</v>
      </c>
      <c r="E25" s="7">
        <v>150.88395091000001</v>
      </c>
      <c r="F25" s="7">
        <v>166.73292884</v>
      </c>
      <c r="G25" s="7">
        <v>-201.61091759999999</v>
      </c>
      <c r="H25" s="7">
        <f>SUM(J25+K25+L25+M25)</f>
        <v>7.7888169700000063</v>
      </c>
      <c r="I25" s="7">
        <f t="shared" ref="I25:I28" si="16">SUM(J25+K25)</f>
        <v>-51.542566889999989</v>
      </c>
      <c r="J25" s="7">
        <v>158.54465096000001</v>
      </c>
      <c r="K25" s="7">
        <v>-210.08721785</v>
      </c>
      <c r="L25" s="7">
        <v>119.92792249999999</v>
      </c>
      <c r="M25" s="7">
        <v>-60.596538639999999</v>
      </c>
      <c r="N25" s="7">
        <f t="shared" ref="N25:N28" si="17">SUM(O25+P25)</f>
        <v>402.50369852000006</v>
      </c>
      <c r="O25" s="7">
        <v>71.596713440000002</v>
      </c>
      <c r="P25" s="7">
        <v>330.90698508000003</v>
      </c>
      <c r="Q25" s="7">
        <f t="shared" si="5"/>
        <v>-880.91512085342356</v>
      </c>
      <c r="R25" s="13">
        <v>12</v>
      </c>
    </row>
    <row r="26" spans="1:18" ht="12.95" customHeight="1" x14ac:dyDescent="0.2">
      <c r="A26" s="25">
        <v>13</v>
      </c>
      <c r="B26" s="9" t="s">
        <v>23</v>
      </c>
      <c r="C26" s="7">
        <f t="shared" ref="C26:C28" si="18">SUM(D26+E26+F26+G26)</f>
        <v>353.79014615</v>
      </c>
      <c r="D26" s="7">
        <v>83.325184210000003</v>
      </c>
      <c r="E26" s="7">
        <v>47.322083050000003</v>
      </c>
      <c r="F26" s="7">
        <v>165.23043029999999</v>
      </c>
      <c r="G26" s="7">
        <v>57.912448589999997</v>
      </c>
      <c r="H26" s="7">
        <f>SUM(J26+K26+L26+M26)</f>
        <v>138.15461492999998</v>
      </c>
      <c r="I26" s="7">
        <f t="shared" si="16"/>
        <v>147.83978517999998</v>
      </c>
      <c r="J26" s="7">
        <v>122.68046819999998</v>
      </c>
      <c r="K26" s="7">
        <v>25.15931698</v>
      </c>
      <c r="L26" s="7">
        <v>-29.128576930000001</v>
      </c>
      <c r="M26" s="7">
        <v>19.443406680000002</v>
      </c>
      <c r="N26" s="7">
        <f t="shared" si="17"/>
        <v>78.139850019999997</v>
      </c>
      <c r="O26" s="7">
        <v>50.886641539999999</v>
      </c>
      <c r="P26" s="7">
        <v>27.253208480000001</v>
      </c>
      <c r="Q26" s="7">
        <f t="shared" si="5"/>
        <v>-47.145587417580415</v>
      </c>
      <c r="R26" s="13">
        <v>13</v>
      </c>
    </row>
    <row r="27" spans="1:18" ht="12.95" customHeight="1" x14ac:dyDescent="0.2">
      <c r="A27" s="25">
        <v>14</v>
      </c>
      <c r="B27" s="9" t="s">
        <v>24</v>
      </c>
      <c r="C27" s="7">
        <f t="shared" si="18"/>
        <v>178.474852</v>
      </c>
      <c r="D27" s="7">
        <v>56.341766</v>
      </c>
      <c r="E27" s="7">
        <v>13.884682</v>
      </c>
      <c r="F27" s="7">
        <v>51.031858</v>
      </c>
      <c r="G27" s="7">
        <v>57.216546000000001</v>
      </c>
      <c r="H27" s="7">
        <f>SUM(J27+K27+L27+M27)</f>
        <v>109.41661777</v>
      </c>
      <c r="I27" s="7">
        <f t="shared" si="16"/>
        <v>34.971603989999998</v>
      </c>
      <c r="J27" s="7">
        <v>24.7847781</v>
      </c>
      <c r="K27" s="7">
        <v>10.18682589</v>
      </c>
      <c r="L27" s="7">
        <v>16.519451239999999</v>
      </c>
      <c r="M27" s="7">
        <v>57.925562540000001</v>
      </c>
      <c r="N27" s="7">
        <f t="shared" si="17"/>
        <v>149.62164912</v>
      </c>
      <c r="O27" s="7">
        <v>68.144512610000007</v>
      </c>
      <c r="P27" s="7">
        <v>81.477136509999994</v>
      </c>
      <c r="Q27" s="7">
        <f t="shared" si="5"/>
        <v>327.83753688502185</v>
      </c>
      <c r="R27" s="13">
        <v>14</v>
      </c>
    </row>
    <row r="28" spans="1:18" ht="12.95" customHeight="1" x14ac:dyDescent="0.2">
      <c r="A28" s="25">
        <v>15</v>
      </c>
      <c r="B28" s="9" t="s">
        <v>25</v>
      </c>
      <c r="C28" s="7">
        <f t="shared" si="18"/>
        <v>967.54721958999994</v>
      </c>
      <c r="D28" s="7">
        <v>-101.65476427</v>
      </c>
      <c r="E28" s="7">
        <v>800.47293062999995</v>
      </c>
      <c r="F28" s="7">
        <v>167.07607475</v>
      </c>
      <c r="G28" s="7">
        <v>101.65297848</v>
      </c>
      <c r="H28" s="7">
        <f>SUM(J28+K28+L28+M28)</f>
        <v>-814.85268339000004</v>
      </c>
      <c r="I28" s="7">
        <f t="shared" si="16"/>
        <v>-327.65299912</v>
      </c>
      <c r="J28" s="7">
        <v>142.22107557999999</v>
      </c>
      <c r="K28" s="7">
        <v>-469.87407469999999</v>
      </c>
      <c r="L28" s="7">
        <v>-164.63669479999999</v>
      </c>
      <c r="M28" s="7">
        <v>-322.56298946999999</v>
      </c>
      <c r="N28" s="7">
        <f t="shared" si="17"/>
        <v>658.33620116999998</v>
      </c>
      <c r="O28" s="7">
        <v>265.70675799999998</v>
      </c>
      <c r="P28" s="7">
        <v>392.62944317</v>
      </c>
      <c r="Q28" s="7">
        <f t="shared" si="5"/>
        <v>-300.92482075187422</v>
      </c>
      <c r="R28" s="13">
        <v>15</v>
      </c>
    </row>
    <row r="29" spans="1:18" ht="15" customHeight="1" x14ac:dyDescent="0.2">
      <c r="A29" s="25">
        <v>16</v>
      </c>
      <c r="B29" s="21" t="s">
        <v>27</v>
      </c>
      <c r="C29" s="32">
        <f>SUM(C30+C33)</f>
        <v>2367.9293097700001</v>
      </c>
      <c r="D29" s="32">
        <f t="shared" ref="D29:P29" si="19">SUM(D30+D33)</f>
        <v>975.74746555000002</v>
      </c>
      <c r="E29" s="32">
        <f t="shared" si="19"/>
        <v>-153.40638833999992</v>
      </c>
      <c r="F29" s="32">
        <f t="shared" si="19"/>
        <v>899.87520897000002</v>
      </c>
      <c r="G29" s="32">
        <f t="shared" si="19"/>
        <v>645.71302358999992</v>
      </c>
      <c r="H29" s="32">
        <f t="shared" si="19"/>
        <v>1896.9637939900001</v>
      </c>
      <c r="I29" s="32">
        <f t="shared" si="19"/>
        <v>2004.5525930099998</v>
      </c>
      <c r="J29" s="32">
        <f t="shared" si="19"/>
        <v>853.29991399999994</v>
      </c>
      <c r="K29" s="32">
        <f t="shared" si="19"/>
        <v>1151.2526790100001</v>
      </c>
      <c r="L29" s="32">
        <f t="shared" si="19"/>
        <v>-278.41077619999999</v>
      </c>
      <c r="M29" s="32">
        <f t="shared" si="19"/>
        <v>170.82197718000003</v>
      </c>
      <c r="N29" s="32">
        <f t="shared" si="19"/>
        <v>-150.69630555000003</v>
      </c>
      <c r="O29" s="32">
        <f t="shared" si="19"/>
        <v>23.893354989999921</v>
      </c>
      <c r="P29" s="32">
        <f t="shared" si="19"/>
        <v>-174.58966054000001</v>
      </c>
      <c r="Q29" s="32">
        <f t="shared" si="5"/>
        <v>-107.51770275698864</v>
      </c>
      <c r="R29" s="13">
        <v>16</v>
      </c>
    </row>
    <row r="30" spans="1:18" ht="15" customHeight="1" x14ac:dyDescent="0.2">
      <c r="A30" s="25">
        <v>17</v>
      </c>
      <c r="B30" s="9" t="s">
        <v>28</v>
      </c>
      <c r="C30" s="32">
        <f t="shared" ref="C30:P30" si="20">SUM(C31+C32)</f>
        <v>-388.2809214699999</v>
      </c>
      <c r="D30" s="32">
        <f t="shared" si="20"/>
        <v>64.487744110000008</v>
      </c>
      <c r="E30" s="32">
        <f t="shared" si="20"/>
        <v>-927.01879162</v>
      </c>
      <c r="F30" s="32">
        <f t="shared" si="20"/>
        <v>303.06451425</v>
      </c>
      <c r="G30" s="32">
        <f t="shared" si="20"/>
        <v>171.18561179</v>
      </c>
      <c r="H30" s="32">
        <f t="shared" si="20"/>
        <v>2761.4337771400001</v>
      </c>
      <c r="I30" s="32">
        <f t="shared" si="20"/>
        <v>2424.9761412899998</v>
      </c>
      <c r="J30" s="32">
        <f t="shared" si="20"/>
        <v>900.02387513999997</v>
      </c>
      <c r="K30" s="32">
        <f t="shared" si="20"/>
        <v>1524.95226615</v>
      </c>
      <c r="L30" s="32">
        <f t="shared" si="20"/>
        <v>-11.807236199999998</v>
      </c>
      <c r="M30" s="32">
        <f t="shared" si="20"/>
        <v>348.26487205000001</v>
      </c>
      <c r="N30" s="32">
        <f t="shared" si="20"/>
        <v>376.84265805999996</v>
      </c>
      <c r="O30" s="32">
        <f t="shared" si="20"/>
        <v>471.27773820999994</v>
      </c>
      <c r="P30" s="32">
        <f t="shared" si="20"/>
        <v>-94.435080150000005</v>
      </c>
      <c r="Q30" s="32">
        <f t="shared" si="5"/>
        <v>-84.459943681774405</v>
      </c>
      <c r="R30" s="13">
        <v>17</v>
      </c>
    </row>
    <row r="31" spans="1:18" ht="12.95" customHeight="1" x14ac:dyDescent="0.2">
      <c r="A31" s="25">
        <v>18</v>
      </c>
      <c r="B31" s="9" t="s">
        <v>29</v>
      </c>
      <c r="C31" s="7">
        <f t="shared" ref="C31:C32" si="21">SUM(D31+E31+F31+G31)</f>
        <v>-229.22515300000001</v>
      </c>
      <c r="D31" s="7">
        <v>-70.158743999999999</v>
      </c>
      <c r="E31" s="7">
        <v>-54.770885999999997</v>
      </c>
      <c r="F31" s="7">
        <v>-54.641921000000004</v>
      </c>
      <c r="G31" s="7">
        <v>-49.653601999999999</v>
      </c>
      <c r="H31" s="7">
        <f t="shared" ref="H31:H32" si="22">SUM(J31+K31+L31+M31)</f>
        <v>428.83607742000004</v>
      </c>
      <c r="I31" s="7">
        <f t="shared" ref="I31:I32" si="23">SUM(J31+K31)</f>
        <v>6.5339081700000037</v>
      </c>
      <c r="J31" s="7">
        <v>33.086469880000003</v>
      </c>
      <c r="K31" s="7">
        <v>-26.552561709999999</v>
      </c>
      <c r="L31" s="7">
        <v>38.47272547</v>
      </c>
      <c r="M31" s="7">
        <v>383.82944378000002</v>
      </c>
      <c r="N31" s="7">
        <f t="shared" ref="N31:N32" si="24">SUM(O31+P31)</f>
        <v>200.87535419999998</v>
      </c>
      <c r="O31" s="7">
        <v>263.44199221999997</v>
      </c>
      <c r="P31" s="7">
        <v>-62.566638019999999</v>
      </c>
      <c r="Q31" s="7">
        <f t="shared" si="5"/>
        <v>2974.3522708553746</v>
      </c>
      <c r="R31" s="13">
        <v>18</v>
      </c>
    </row>
    <row r="32" spans="1:18" ht="12.95" customHeight="1" x14ac:dyDescent="0.2">
      <c r="A32" s="25">
        <v>19</v>
      </c>
      <c r="B32" s="9" t="s">
        <v>30</v>
      </c>
      <c r="C32" s="7">
        <f t="shared" si="21"/>
        <v>-159.05576846999989</v>
      </c>
      <c r="D32" s="7">
        <v>134.64648811000001</v>
      </c>
      <c r="E32" s="7">
        <v>-872.24790561999998</v>
      </c>
      <c r="F32" s="7">
        <v>357.70643525000003</v>
      </c>
      <c r="G32" s="7">
        <v>220.83921379</v>
      </c>
      <c r="H32" s="7">
        <f t="shared" si="22"/>
        <v>2332.59769972</v>
      </c>
      <c r="I32" s="7">
        <f t="shared" si="23"/>
        <v>2418.4422331199999</v>
      </c>
      <c r="J32" s="7">
        <v>866.93740525999999</v>
      </c>
      <c r="K32" s="7">
        <v>1551.50482786</v>
      </c>
      <c r="L32" s="7">
        <v>-50.279961669999999</v>
      </c>
      <c r="M32" s="7">
        <v>-35.564571729999997</v>
      </c>
      <c r="N32" s="7">
        <f t="shared" si="24"/>
        <v>175.96730385999999</v>
      </c>
      <c r="O32" s="7">
        <v>207.83574598999999</v>
      </c>
      <c r="P32" s="7">
        <v>-31.868442129999998</v>
      </c>
      <c r="Q32" s="7">
        <f t="shared" si="5"/>
        <v>-92.72394016899932</v>
      </c>
      <c r="R32" s="13">
        <v>19</v>
      </c>
    </row>
    <row r="33" spans="1:18" ht="15" customHeight="1" x14ac:dyDescent="0.2">
      <c r="A33" s="25">
        <v>20</v>
      </c>
      <c r="B33" s="21" t="s">
        <v>31</v>
      </c>
      <c r="C33" s="32">
        <f t="shared" ref="C33:P33" si="25">SUM(C34+C35)</f>
        <v>2756.2102312400002</v>
      </c>
      <c r="D33" s="32">
        <f t="shared" si="25"/>
        <v>911.25972144000002</v>
      </c>
      <c r="E33" s="32">
        <f t="shared" si="25"/>
        <v>773.61240328000008</v>
      </c>
      <c r="F33" s="32">
        <f t="shared" si="25"/>
        <v>596.81069472000001</v>
      </c>
      <c r="G33" s="32">
        <f t="shared" si="25"/>
        <v>474.52741179999998</v>
      </c>
      <c r="H33" s="32">
        <f t="shared" si="25"/>
        <v>-864.46998314999996</v>
      </c>
      <c r="I33" s="32">
        <f t="shared" si="25"/>
        <v>-420.42354828000003</v>
      </c>
      <c r="J33" s="32">
        <f t="shared" si="25"/>
        <v>-46.72396114</v>
      </c>
      <c r="K33" s="32">
        <f t="shared" si="25"/>
        <v>-373.69958714000001</v>
      </c>
      <c r="L33" s="32">
        <f t="shared" si="25"/>
        <v>-266.60354000000001</v>
      </c>
      <c r="M33" s="32">
        <f t="shared" si="25"/>
        <v>-177.44289486999998</v>
      </c>
      <c r="N33" s="32">
        <f t="shared" si="25"/>
        <v>-527.53896361</v>
      </c>
      <c r="O33" s="32">
        <f t="shared" si="25"/>
        <v>-447.38438322000002</v>
      </c>
      <c r="P33" s="32">
        <f t="shared" si="25"/>
        <v>-80.154580390000007</v>
      </c>
      <c r="Q33" s="32">
        <f t="shared" si="5"/>
        <v>25.477977094342407</v>
      </c>
      <c r="R33" s="13">
        <v>20</v>
      </c>
    </row>
    <row r="34" spans="1:18" ht="12.95" customHeight="1" x14ac:dyDescent="0.2">
      <c r="A34" s="25">
        <v>21</v>
      </c>
      <c r="B34" s="9" t="s">
        <v>29</v>
      </c>
      <c r="C34" s="7">
        <f t="shared" ref="C34:C35" si="26">SUM(D34+E34+F34+G34)</f>
        <v>574.15011000000004</v>
      </c>
      <c r="D34" s="7">
        <v>144.01699300000001</v>
      </c>
      <c r="E34" s="7">
        <v>154.56919300000001</v>
      </c>
      <c r="F34" s="7">
        <v>140.886337</v>
      </c>
      <c r="G34" s="7">
        <v>134.67758699999999</v>
      </c>
      <c r="H34" s="7">
        <f t="shared" ref="H34:H35" si="27">SUM(J34+K34+L34+M34)</f>
        <v>-482.29759987999995</v>
      </c>
      <c r="I34" s="7">
        <f t="shared" ref="I34:I35" si="28">SUM(J34+K34)</f>
        <v>-63.691637319999998</v>
      </c>
      <c r="J34" s="7">
        <v>27.720708139999999</v>
      </c>
      <c r="K34" s="7">
        <v>-91.412345459999997</v>
      </c>
      <c r="L34" s="7">
        <v>-159.71234516999999</v>
      </c>
      <c r="M34" s="7">
        <v>-258.89361738999997</v>
      </c>
      <c r="N34" s="7">
        <f t="shared" ref="N34:N35" si="29">SUM(O34+P34)</f>
        <v>-304.84166517</v>
      </c>
      <c r="O34" s="7">
        <v>-336.88802534000001</v>
      </c>
      <c r="P34" s="7">
        <v>32.04636017</v>
      </c>
      <c r="Q34" s="7">
        <f t="shared" si="5"/>
        <v>378.62117853622169</v>
      </c>
      <c r="R34" s="13">
        <v>21</v>
      </c>
    </row>
    <row r="35" spans="1:18" ht="12.95" customHeight="1" x14ac:dyDescent="0.2">
      <c r="A35" s="25">
        <v>22</v>
      </c>
      <c r="B35" s="9" t="s">
        <v>30</v>
      </c>
      <c r="C35" s="7">
        <f t="shared" si="26"/>
        <v>2182.0601212400002</v>
      </c>
      <c r="D35" s="7">
        <v>767.24272843999995</v>
      </c>
      <c r="E35" s="7">
        <v>619.04321028000004</v>
      </c>
      <c r="F35" s="7">
        <v>455.92435771999999</v>
      </c>
      <c r="G35" s="7">
        <v>339.84982480000002</v>
      </c>
      <c r="H35" s="7">
        <f t="shared" si="27"/>
        <v>-382.17238327000007</v>
      </c>
      <c r="I35" s="7">
        <f t="shared" si="28"/>
        <v>-356.73191096000005</v>
      </c>
      <c r="J35" s="7">
        <v>-74.444669279999999</v>
      </c>
      <c r="K35" s="7">
        <v>-282.28724168000002</v>
      </c>
      <c r="L35" s="7">
        <v>-106.89119483</v>
      </c>
      <c r="M35" s="7">
        <v>81.450722519999999</v>
      </c>
      <c r="N35" s="7">
        <f t="shared" si="29"/>
        <v>-222.69729844</v>
      </c>
      <c r="O35" s="7">
        <v>-110.49635788000001</v>
      </c>
      <c r="P35" s="7">
        <v>-112.20094056000001</v>
      </c>
      <c r="Q35" s="7">
        <f t="shared" si="5"/>
        <v>-37.572924765631413</v>
      </c>
      <c r="R35" s="13">
        <v>22</v>
      </c>
    </row>
    <row r="36" spans="1:18" ht="6" customHeight="1" x14ac:dyDescent="0.2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4"/>
    </row>
    <row r="37" spans="1:18" ht="6" customHeight="1" x14ac:dyDescent="0.2">
      <c r="B37" s="19"/>
    </row>
    <row r="38" spans="1:18" ht="12.75" customHeight="1" x14ac:dyDescent="0.2">
      <c r="A38" s="20" t="s">
        <v>32</v>
      </c>
    </row>
    <row r="39" spans="1:18" ht="12.75" customHeight="1" x14ac:dyDescent="0.2">
      <c r="A39" s="20" t="s">
        <v>15</v>
      </c>
    </row>
    <row r="40" spans="1:18" ht="12.75" customHeight="1" x14ac:dyDescent="0.2">
      <c r="A40" s="8" t="s">
        <v>10</v>
      </c>
    </row>
    <row r="41" spans="1:18" ht="12.75" customHeight="1" x14ac:dyDescent="0.2">
      <c r="A41" s="8" t="s">
        <v>11</v>
      </c>
    </row>
  </sheetData>
  <mergeCells count="20">
    <mergeCell ref="A1:G1"/>
    <mergeCell ref="H1:R1"/>
    <mergeCell ref="A2:G2"/>
    <mergeCell ref="H2:R2"/>
    <mergeCell ref="A3:G3"/>
    <mergeCell ref="H3:R3"/>
    <mergeCell ref="A8:A12"/>
    <mergeCell ref="C8:G8"/>
    <mergeCell ref="H8:P8"/>
    <mergeCell ref="R8:R12"/>
    <mergeCell ref="C9:G9"/>
    <mergeCell ref="H9:P9"/>
    <mergeCell ref="C10:G10"/>
    <mergeCell ref="H10:M10"/>
    <mergeCell ref="N10:P10"/>
    <mergeCell ref="C11:C12"/>
    <mergeCell ref="D11:G11"/>
    <mergeCell ref="H11:H12"/>
    <mergeCell ref="J11:M11"/>
    <mergeCell ref="O11:P11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2021-11-17T19:33:54Z</cp:lastPrinted>
  <dcterms:created xsi:type="dcterms:W3CDTF">2018-11-21T20:09:16Z</dcterms:created>
  <dcterms:modified xsi:type="dcterms:W3CDTF">2021-11-19T16:58:31Z</dcterms:modified>
</cp:coreProperties>
</file>